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" sheetId="1" r:id="rId1"/>
  </sheets>
  <definedNames>
    <definedName name="_xlnm.Print_Area" localSheetId="0">'VC IMAG'!$A$1:$G$40</definedName>
    <definedName name="_xlnm.Print_Titles" localSheetId="0">'VC IMAG'!$6:$6</definedName>
  </definedNames>
  <calcPr fullCalcOnLoad="1"/>
</workbook>
</file>

<file path=xl/sharedStrings.xml><?xml version="1.0" encoding="utf-8"?>
<sst xmlns="http://schemas.openxmlformats.org/spreadsheetml/2006/main" count="42" uniqueCount="42">
  <si>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</si>
  <si>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</si>
  <si>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</si>
  <si>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</si>
  <si>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</si>
  <si>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</si>
  <si>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</si>
  <si>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</si>
  <si>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</si>
  <si>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</si>
  <si>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</si>
  <si>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</si>
  <si>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</si>
  <si>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</si>
  <si>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</si>
  <si>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</si>
  <si>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</si>
  <si>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</si>
  <si>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>TOTAL PUNCTAJ CRITERIU EVALUARE</t>
  </si>
  <si>
    <t>TOTAL PUNCTAJ CRITERIU DISPONIBILITATE</t>
  </si>
  <si>
    <t>SC CENTRUL DE RADIOIMAGISTICA BIRSASTEANU SRL - PUNCT DE LUCRU TIMISOARA STR. STAN VIDRIGHIN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</si>
  <si>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</si>
  <si>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</si>
  <si>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</si>
  <si>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</si>
  <si>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</si>
  <si>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</si>
  <si>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</si>
  <si>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</si>
  <si>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</si>
  <si>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</si>
  <si>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</si>
  <si>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</si>
  <si>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SC CENTRUL DE RADIOIMAGISTICA BIRSASTEANU SRL - PUNCT DE LUCRU LUGOJ STR. GH.DOJA</t>
  </si>
  <si>
    <t>CRITERIUL 2 DISPONIBILITATE 10%</t>
  </si>
  <si>
    <t>SC BIRSASTEANU IMAGING SOLUTION SRL</t>
  </si>
  <si>
    <t>SC CENTRUL DE RADIOIMAGISTICA BIRSASTEANU SRL - PUNCT DE LUCRU SANNICOLAU MARE STR. MIHAI VITEAZU</t>
  </si>
  <si>
    <t>SC MATERNA CARE SRL</t>
  </si>
  <si>
    <t>SC CENTRUL MEDICAL ORTHOPEDICS SRL</t>
  </si>
  <si>
    <t xml:space="preserve">TOTAL VALORI DE CONTRACT FEBRUARIE 2020 </t>
  </si>
  <si>
    <t>CENTRALIZATOR SERVICII PARACLINICE- NR.PUNCTE, VALOAREA PUNCTULUI, VALORI CONTRACT</t>
  </si>
  <si>
    <t>RADIOLOGIE- IMAGISTICA MEDICALA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</si>
</sst>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75" zoomScalePageLayoutView="0" workbookViewId="0" topLeftCell="A1">
      <selection activeCell="J1" sqref="J1"/>
    </sheetView>
  </sheetViews>
  <sheetFormatPr defaultColWidth="9.140625" defaultRowHeight="12.75"/>
  <cols>
    <col min="1" max="1" width="10.8515625" style="6" customWidth="1"/>
    <col min="2" max="2" width="54.421875" style="6" customWidth="1"/>
    <col min="3" max="3" width="21.00390625" style="6" customWidth="1"/>
    <col min="4" max="4" width="21.00390625" style="14" customWidth="1"/>
    <col min="5" max="5" width="21.57421875" style="14" customWidth="1"/>
    <col min="6" max="6" width="20.7109375" style="14" customWidth="1"/>
    <col min="7" max="7" width="23.421875" style="38" customWidth="1"/>
    <col min="8" max="16384" width="9.140625" style="6" customWidth="1"/>
  </cols>
  <sheetData>
    <row r="1" spans="2:7" ht="24.75" customHeight="1">
      <c r="B1" s="12"/>
      <c r="G1" s="37"/>
    </row>
    <row r="2" spans="1:7" s="18" customFormat="1" ht="22.5" customHeight="1">
      <c r="A2" s="46" t="s">
        <v>40</v>
      </c>
      <c r="B2" s="46"/>
      <c r="C2" s="46"/>
      <c r="D2" s="47"/>
      <c r="E2" s="47"/>
      <c r="F2" s="17"/>
      <c r="G2" s="37"/>
    </row>
    <row r="3" spans="1:7" s="18" customFormat="1" ht="26.25" customHeight="1">
      <c r="A3" s="46" t="s">
        <v>41</v>
      </c>
      <c r="B3" s="46"/>
      <c r="C3" s="46"/>
      <c r="D3" s="47"/>
      <c r="E3" s="47"/>
      <c r="F3" s="17"/>
      <c r="G3" s="37"/>
    </row>
    <row r="4" spans="1:6" ht="19.5">
      <c r="A4" s="1"/>
      <c r="B4" s="1"/>
      <c r="C4" s="1"/>
      <c r="D4" s="2"/>
      <c r="E4" s="2"/>
      <c r="F4" s="2"/>
    </row>
    <row r="5" spans="3:7" ht="33" customHeight="1">
      <c r="C5" s="35" t="s">
        <v>32</v>
      </c>
      <c r="D5" s="36"/>
      <c r="E5" s="35" t="s">
        <v>34</v>
      </c>
      <c r="F5" s="36"/>
      <c r="G5" s="39"/>
    </row>
    <row r="6" spans="1:7" ht="86.25" customHeight="1">
      <c r="A6" s="7" t="s">
        <v>0</v>
      </c>
      <c r="B6" s="8" t="s">
        <v>1</v>
      </c>
      <c r="C6" s="8" t="s">
        <v>2</v>
      </c>
      <c r="D6" s="9" t="s">
        <v>3</v>
      </c>
      <c r="E6" s="8" t="s">
        <v>6</v>
      </c>
      <c r="F6" s="10" t="s">
        <v>4</v>
      </c>
      <c r="G6" s="40" t="s">
        <v>39</v>
      </c>
    </row>
    <row r="7" spans="1:7" ht="45" customHeight="1">
      <c r="A7" s="11">
        <v>1</v>
      </c>
      <c r="B7" s="33" t="s">
        <v>12</v>
      </c>
      <c r="C7" s="24">
        <v>375</v>
      </c>
      <c r="D7" s="24">
        <f aca="true" t="shared" si="0" ref="D7:D30">C7*$C$34</f>
        <v>42687.96869651803</v>
      </c>
      <c r="E7" s="24">
        <v>0</v>
      </c>
      <c r="F7" s="24">
        <f aca="true" t="shared" si="1" ref="F7:F30">E7*$F$34</f>
        <v>0</v>
      </c>
      <c r="G7" s="24">
        <v>42687.97</v>
      </c>
    </row>
    <row r="8" spans="1:7" ht="62.25" customHeight="1">
      <c r="A8" s="11">
        <v>2</v>
      </c>
      <c r="B8" s="33" t="s">
        <v>21</v>
      </c>
      <c r="C8" s="24">
        <v>1429.8</v>
      </c>
      <c r="D8" s="24">
        <f t="shared" si="0"/>
        <v>162760.68704608394</v>
      </c>
      <c r="E8" s="24">
        <v>60</v>
      </c>
      <c r="F8" s="24">
        <f t="shared" si="1"/>
        <v>25866.781818181822</v>
      </c>
      <c r="G8" s="24">
        <v>188627.47</v>
      </c>
    </row>
    <row r="9" spans="1:7" ht="53.25" customHeight="1">
      <c r="A9" s="11">
        <v>2</v>
      </c>
      <c r="B9" s="33" t="s">
        <v>22</v>
      </c>
      <c r="C9" s="24">
        <v>156.22</v>
      </c>
      <c r="D9" s="24">
        <f t="shared" si="0"/>
        <v>17783.238586053456</v>
      </c>
      <c r="E9" s="24">
        <v>30</v>
      </c>
      <c r="F9" s="24">
        <f t="shared" si="1"/>
        <v>12933.390909090911</v>
      </c>
      <c r="G9" s="24">
        <v>30716.63</v>
      </c>
    </row>
    <row r="10" spans="1:7" ht="45" customHeight="1">
      <c r="A10" s="11">
        <v>3</v>
      </c>
      <c r="B10" s="33" t="s">
        <v>8</v>
      </c>
      <c r="C10" s="24">
        <v>964.25</v>
      </c>
      <c r="D10" s="24">
        <f t="shared" si="0"/>
        <v>109764.99684164669</v>
      </c>
      <c r="E10" s="24">
        <v>30</v>
      </c>
      <c r="F10" s="24">
        <f t="shared" si="1"/>
        <v>12933.390909090911</v>
      </c>
      <c r="G10" s="24">
        <v>122698.39</v>
      </c>
    </row>
    <row r="11" spans="1:7" ht="45" customHeight="1">
      <c r="A11" s="11">
        <v>4</v>
      </c>
      <c r="B11" s="33" t="s">
        <v>35</v>
      </c>
      <c r="C11" s="24">
        <v>284.83</v>
      </c>
      <c r="D11" s="24">
        <f t="shared" si="0"/>
        <v>32423.504330211275</v>
      </c>
      <c r="E11" s="24">
        <v>0</v>
      </c>
      <c r="F11" s="24">
        <f t="shared" si="1"/>
        <v>0</v>
      </c>
      <c r="G11" s="24">
        <v>32423.5</v>
      </c>
    </row>
    <row r="12" spans="1:7" ht="45" customHeight="1">
      <c r="A12" s="11">
        <v>5</v>
      </c>
      <c r="B12" s="33" t="s">
        <v>11</v>
      </c>
      <c r="C12" s="24">
        <f>322.5+46</f>
        <v>368.5</v>
      </c>
      <c r="D12" s="24">
        <f t="shared" si="0"/>
        <v>41948.04390577838</v>
      </c>
      <c r="E12" s="24">
        <v>30</v>
      </c>
      <c r="F12" s="24">
        <f t="shared" si="1"/>
        <v>12933.390909090911</v>
      </c>
      <c r="G12" s="24">
        <v>54881.43</v>
      </c>
    </row>
    <row r="13" spans="1:7" ht="45" customHeight="1">
      <c r="A13" s="11">
        <v>6</v>
      </c>
      <c r="B13" s="33" t="s">
        <v>16</v>
      </c>
      <c r="C13" s="24">
        <f>608.73+1.84</f>
        <v>610.57</v>
      </c>
      <c r="D13" s="24">
        <f t="shared" si="0"/>
        <v>69503.9814587547</v>
      </c>
      <c r="E13" s="24">
        <v>0</v>
      </c>
      <c r="F13" s="24">
        <f t="shared" si="1"/>
        <v>0</v>
      </c>
      <c r="G13" s="24">
        <v>69503.98</v>
      </c>
    </row>
    <row r="14" spans="1:7" ht="45" customHeight="1">
      <c r="A14" s="11">
        <v>7</v>
      </c>
      <c r="B14" s="33" t="s">
        <v>9</v>
      </c>
      <c r="C14" s="24">
        <v>213.84</v>
      </c>
      <c r="D14" s="24">
        <f t="shared" si="0"/>
        <v>24342.38726950244</v>
      </c>
      <c r="E14" s="24">
        <v>0</v>
      </c>
      <c r="F14" s="24">
        <f t="shared" si="1"/>
        <v>0</v>
      </c>
      <c r="G14" s="24">
        <v>24342.39</v>
      </c>
    </row>
    <row r="15" spans="1:7" ht="45" customHeight="1">
      <c r="A15" s="11">
        <v>8</v>
      </c>
      <c r="B15" s="33" t="s">
        <v>26</v>
      </c>
      <c r="C15" s="24">
        <v>131.5</v>
      </c>
      <c r="D15" s="24">
        <f t="shared" si="0"/>
        <v>14969.247689578988</v>
      </c>
      <c r="E15" s="24">
        <v>0</v>
      </c>
      <c r="F15" s="24">
        <f t="shared" si="1"/>
        <v>0</v>
      </c>
      <c r="G15" s="24">
        <v>14969.25</v>
      </c>
    </row>
    <row r="16" spans="1:7" ht="45" customHeight="1">
      <c r="A16" s="11">
        <v>9</v>
      </c>
      <c r="B16" s="33" t="s">
        <v>13</v>
      </c>
      <c r="C16" s="24">
        <v>168.07</v>
      </c>
      <c r="D16" s="24">
        <f t="shared" si="0"/>
        <v>19132.178396863426</v>
      </c>
      <c r="E16" s="24">
        <v>0</v>
      </c>
      <c r="F16" s="24">
        <f t="shared" si="1"/>
        <v>0</v>
      </c>
      <c r="G16" s="24">
        <v>19132.18</v>
      </c>
    </row>
    <row r="17" spans="1:7" ht="45" customHeight="1">
      <c r="A17" s="11">
        <v>10</v>
      </c>
      <c r="B17" s="33" t="s">
        <v>7</v>
      </c>
      <c r="C17" s="24">
        <v>498</v>
      </c>
      <c r="D17" s="24">
        <f t="shared" si="0"/>
        <v>56689.62242897594</v>
      </c>
      <c r="E17" s="24">
        <v>0</v>
      </c>
      <c r="F17" s="24">
        <f t="shared" si="1"/>
        <v>0</v>
      </c>
      <c r="G17" s="24">
        <v>56689.62</v>
      </c>
    </row>
    <row r="18" spans="1:7" ht="45" customHeight="1">
      <c r="A18" s="11">
        <v>11</v>
      </c>
      <c r="B18" s="33" t="s">
        <v>10</v>
      </c>
      <c r="C18" s="24">
        <v>100.66</v>
      </c>
      <c r="D18" s="24">
        <f t="shared" si="0"/>
        <v>11458.589143977346</v>
      </c>
      <c r="E18" s="24">
        <v>30</v>
      </c>
      <c r="F18" s="24">
        <f t="shared" si="1"/>
        <v>12933.390909090911</v>
      </c>
      <c r="G18" s="24">
        <v>24391.98</v>
      </c>
    </row>
    <row r="19" spans="1:7" ht="64.5" customHeight="1">
      <c r="A19" s="11">
        <v>12</v>
      </c>
      <c r="B19" s="33" t="s">
        <v>20</v>
      </c>
      <c r="C19" s="24">
        <v>1656.81</v>
      </c>
      <c r="D19" s="24">
        <f t="shared" si="0"/>
        <v>188602.2757762081</v>
      </c>
      <c r="E19" s="24">
        <v>60</v>
      </c>
      <c r="F19" s="24">
        <f t="shared" si="1"/>
        <v>25866.781818181822</v>
      </c>
      <c r="G19" s="24">
        <v>214469.06</v>
      </c>
    </row>
    <row r="20" spans="1:7" ht="78" customHeight="1">
      <c r="A20" s="11">
        <v>12</v>
      </c>
      <c r="B20" s="33" t="s">
        <v>36</v>
      </c>
      <c r="C20" s="24">
        <f>248.99-4+4+18</f>
        <v>266.99</v>
      </c>
      <c r="D20" s="24">
        <f t="shared" si="0"/>
        <v>30392.69536608893</v>
      </c>
      <c r="E20" s="24">
        <v>0</v>
      </c>
      <c r="F20" s="24">
        <f t="shared" si="1"/>
        <v>0</v>
      </c>
      <c r="G20" s="24">
        <v>30392.7</v>
      </c>
    </row>
    <row r="21" spans="1:7" s="23" customFormat="1" ht="60" customHeight="1">
      <c r="A21" s="22">
        <v>12</v>
      </c>
      <c r="B21" s="33" t="s">
        <v>33</v>
      </c>
      <c r="C21" s="24">
        <v>0</v>
      </c>
      <c r="D21" s="24">
        <f t="shared" si="0"/>
        <v>0</v>
      </c>
      <c r="E21" s="24">
        <v>0</v>
      </c>
      <c r="F21" s="24">
        <f t="shared" si="1"/>
        <v>0</v>
      </c>
      <c r="G21" s="24">
        <v>0</v>
      </c>
    </row>
    <row r="22" spans="1:7" ht="51" customHeight="1">
      <c r="A22" s="11">
        <v>13</v>
      </c>
      <c r="B22" s="33" t="s">
        <v>14</v>
      </c>
      <c r="C22" s="24">
        <v>265</v>
      </c>
      <c r="D22" s="24">
        <f t="shared" si="0"/>
        <v>30166.164545539406</v>
      </c>
      <c r="E22" s="24">
        <v>0</v>
      </c>
      <c r="F22" s="24">
        <f t="shared" si="1"/>
        <v>0</v>
      </c>
      <c r="G22" s="24">
        <v>30166.16</v>
      </c>
    </row>
    <row r="23" spans="1:7" ht="53.25" customHeight="1">
      <c r="A23" s="11">
        <v>14</v>
      </c>
      <c r="B23" s="33" t="s">
        <v>17</v>
      </c>
      <c r="C23" s="24">
        <v>613.5</v>
      </c>
      <c r="D23" s="24">
        <f t="shared" si="0"/>
        <v>69837.5167875035</v>
      </c>
      <c r="E23" s="24">
        <v>30</v>
      </c>
      <c r="F23" s="24">
        <f t="shared" si="1"/>
        <v>12933.390909090911</v>
      </c>
      <c r="G23" s="24">
        <v>82770.91</v>
      </c>
    </row>
    <row r="24" spans="1:7" ht="45" customHeight="1">
      <c r="A24" s="11">
        <v>15</v>
      </c>
      <c r="B24" s="33" t="s">
        <v>27</v>
      </c>
      <c r="C24" s="24">
        <v>575</v>
      </c>
      <c r="D24" s="24">
        <f t="shared" si="0"/>
        <v>65454.885334660976</v>
      </c>
      <c r="E24" s="24">
        <v>0</v>
      </c>
      <c r="F24" s="24">
        <f t="shared" si="1"/>
        <v>0</v>
      </c>
      <c r="G24" s="24">
        <v>65454.89</v>
      </c>
    </row>
    <row r="25" spans="1:7" ht="45" customHeight="1">
      <c r="A25" s="11">
        <v>16</v>
      </c>
      <c r="B25" s="33" t="s">
        <v>15</v>
      </c>
      <c r="C25" s="24">
        <v>229.5</v>
      </c>
      <c r="D25" s="24">
        <f t="shared" si="0"/>
        <v>26125.036842269034</v>
      </c>
      <c r="E25" s="24">
        <v>30</v>
      </c>
      <c r="F25" s="24">
        <f t="shared" si="1"/>
        <v>12933.390909090911</v>
      </c>
      <c r="G25" s="24">
        <v>39058.43</v>
      </c>
    </row>
    <row r="26" spans="1:7" ht="45" customHeight="1">
      <c r="A26" s="11">
        <v>17</v>
      </c>
      <c r="B26" s="33" t="s">
        <v>25</v>
      </c>
      <c r="C26" s="24">
        <v>119.1</v>
      </c>
      <c r="D26" s="24">
        <f t="shared" si="0"/>
        <v>13557.698858014124</v>
      </c>
      <c r="E26" s="24">
        <v>0</v>
      </c>
      <c r="F26" s="24">
        <f t="shared" si="1"/>
        <v>0</v>
      </c>
      <c r="G26" s="24">
        <v>13557.7</v>
      </c>
    </row>
    <row r="27" spans="1:7" ht="45" customHeight="1">
      <c r="A27" s="11">
        <v>18</v>
      </c>
      <c r="B27" s="33" t="s">
        <v>23</v>
      </c>
      <c r="C27" s="24">
        <f>591+52.67</f>
        <v>643.67</v>
      </c>
      <c r="D27" s="24">
        <f t="shared" si="0"/>
        <v>73271.90616236735</v>
      </c>
      <c r="E27" s="24">
        <v>0</v>
      </c>
      <c r="F27" s="24">
        <f t="shared" si="1"/>
        <v>0</v>
      </c>
      <c r="G27" s="24">
        <v>73271.91</v>
      </c>
    </row>
    <row r="28" spans="1:7" ht="58.5" customHeight="1">
      <c r="A28" s="11">
        <v>19</v>
      </c>
      <c r="B28" s="33" t="s">
        <v>24</v>
      </c>
      <c r="C28" s="24">
        <v>411.93</v>
      </c>
      <c r="D28" s="24">
        <f t="shared" si="0"/>
        <v>46891.879853751125</v>
      </c>
      <c r="E28" s="24">
        <v>0</v>
      </c>
      <c r="F28" s="24">
        <f t="shared" si="1"/>
        <v>0</v>
      </c>
      <c r="G28" s="24">
        <v>46891.88</v>
      </c>
    </row>
    <row r="29" spans="1:7" ht="45" customHeight="1">
      <c r="A29" s="11">
        <v>20</v>
      </c>
      <c r="B29" s="33" t="s">
        <v>38</v>
      </c>
      <c r="C29" s="24">
        <v>193</v>
      </c>
      <c r="D29" s="24">
        <f t="shared" si="0"/>
        <v>21970.074555807943</v>
      </c>
      <c r="E29" s="25">
        <v>0</v>
      </c>
      <c r="F29" s="24">
        <f t="shared" si="1"/>
        <v>0</v>
      </c>
      <c r="G29" s="24">
        <v>21970.07</v>
      </c>
    </row>
    <row r="30" spans="1:7" ht="45" customHeight="1">
      <c r="A30" s="11">
        <v>21</v>
      </c>
      <c r="B30" s="33" t="s">
        <v>37</v>
      </c>
      <c r="C30" s="24">
        <v>972.21</v>
      </c>
      <c r="D30" s="24">
        <f t="shared" si="0"/>
        <v>110671.12012384478</v>
      </c>
      <c r="E30" s="25">
        <v>30</v>
      </c>
      <c r="F30" s="24">
        <f t="shared" si="1"/>
        <v>12933.390909090911</v>
      </c>
      <c r="G30" s="24">
        <v>123604.5</v>
      </c>
    </row>
    <row r="31" spans="1:7" ht="36.75" customHeight="1">
      <c r="A31" s="15"/>
      <c r="B31" s="34" t="s">
        <v>5</v>
      </c>
      <c r="C31" s="27">
        <f>SUM(C7:C30)</f>
        <v>11247.95</v>
      </c>
      <c r="D31" s="27">
        <f>SUM(D7:D30)</f>
        <v>1280405.6999999997</v>
      </c>
      <c r="E31" s="28">
        <f>SUM(E7:E30)</f>
        <v>330</v>
      </c>
      <c r="F31" s="27">
        <f>SUM(F7:F30)</f>
        <v>142267.30000000002</v>
      </c>
      <c r="G31" s="41">
        <f>SUM(G7:G30)</f>
        <v>1422672.9999999998</v>
      </c>
    </row>
    <row r="32" spans="1:7" ht="67.5" customHeight="1">
      <c r="A32" s="16"/>
      <c r="B32" s="26" t="s">
        <v>18</v>
      </c>
      <c r="C32" s="29">
        <f>C31</f>
        <v>11247.95</v>
      </c>
      <c r="D32" s="5"/>
      <c r="E32" s="32" t="s">
        <v>19</v>
      </c>
      <c r="F32" s="30">
        <f>E31</f>
        <v>330</v>
      </c>
      <c r="G32" s="42"/>
    </row>
    <row r="33" spans="1:7" ht="55.5" customHeight="1">
      <c r="A33" s="16"/>
      <c r="B33" s="26" t="s">
        <v>28</v>
      </c>
      <c r="C33" s="29">
        <f>0.9*1422673</f>
        <v>1280405.7</v>
      </c>
      <c r="D33" s="5"/>
      <c r="E33" s="32" t="s">
        <v>30</v>
      </c>
      <c r="F33" s="31">
        <f>0.1*1422673</f>
        <v>142267.30000000002</v>
      </c>
      <c r="G33" s="42"/>
    </row>
    <row r="34" spans="1:7" ht="60.75" customHeight="1">
      <c r="A34" s="16"/>
      <c r="B34" s="26" t="s">
        <v>29</v>
      </c>
      <c r="C34" s="29">
        <f>C33/C32</f>
        <v>113.83458319071474</v>
      </c>
      <c r="D34" s="5"/>
      <c r="E34" s="32" t="s">
        <v>31</v>
      </c>
      <c r="F34" s="31">
        <f>F33/F32</f>
        <v>431.11303030303037</v>
      </c>
      <c r="G34" s="43"/>
    </row>
    <row r="35" spans="1:7" ht="20.25" customHeight="1">
      <c r="A35" s="19"/>
      <c r="B35" s="18"/>
      <c r="C35" s="20"/>
      <c r="D35" s="20"/>
      <c r="E35" s="20"/>
      <c r="F35" s="21"/>
      <c r="G35" s="44"/>
    </row>
    <row r="36" spans="1:7" ht="20.25" customHeight="1">
      <c r="A36" s="19"/>
      <c r="B36" s="18"/>
      <c r="C36" s="20"/>
      <c r="D36" s="20"/>
      <c r="E36" s="20"/>
      <c r="F36" s="21"/>
      <c r="G36" s="44"/>
    </row>
    <row r="37" spans="3:7" ht="19.5">
      <c r="C37" s="4"/>
      <c r="D37" s="4"/>
      <c r="G37" s="43"/>
    </row>
    <row r="38" spans="3:7" ht="19.5">
      <c r="C38" s="4"/>
      <c r="D38" s="4"/>
      <c r="G38" s="43"/>
    </row>
    <row r="39" spans="3:7" ht="19.5">
      <c r="C39" s="13"/>
      <c r="D39" s="4"/>
      <c r="G39" s="43"/>
    </row>
    <row r="40" spans="3:7" ht="19.5">
      <c r="C40" s="4"/>
      <c r="D40" s="4"/>
      <c r="G40" s="43"/>
    </row>
    <row r="41" ht="19.5">
      <c r="G41" s="43"/>
    </row>
    <row r="42" ht="19.5">
      <c r="G42" s="43"/>
    </row>
    <row r="43" ht="19.5">
      <c r="G43" s="43"/>
    </row>
    <row r="44" ht="19.5">
      <c r="G44" s="43"/>
    </row>
    <row r="45" ht="19.5">
      <c r="G45" s="43"/>
    </row>
    <row r="46" ht="12.75">
      <c r="G46" s="45"/>
    </row>
    <row r="47" ht="12.75">
      <c r="G47" s="45"/>
    </row>
    <row r="48" ht="12.75">
      <c r="G48" s="45"/>
    </row>
    <row r="49" ht="12.75">
      <c r="G49" s="45"/>
    </row>
    <row r="50" ht="12.75">
      <c r="G50" s="45"/>
    </row>
    <row r="51" ht="12.75">
      <c r="G51" s="45"/>
    </row>
    <row r="52" ht="12.75">
      <c r="G52" s="45"/>
    </row>
    <row r="53" ht="12.75">
      <c r="G53" s="45"/>
    </row>
    <row r="54" ht="12.75">
      <c r="G54" s="45"/>
    </row>
    <row r="55" ht="12.75">
      <c r="G55" s="45"/>
    </row>
    <row r="56" ht="12.75">
      <c r="G56" s="45"/>
    </row>
    <row r="57" ht="12.75">
      <c r="G57" s="45"/>
    </row>
    <row r="58" ht="12.75">
      <c r="G58" s="45"/>
    </row>
    <row r="59" ht="12.75">
      <c r="G59" s="45"/>
    </row>
    <row r="60" spans="4:5" ht="12.75">
      <c r="D60" s="3"/>
      <c r="E60" s="3"/>
    </row>
    <row r="61" spans="4:5" ht="12.75">
      <c r="D61" s="3"/>
      <c r="E61" s="3"/>
    </row>
    <row r="64" spans="4:5" ht="12.75">
      <c r="D64" s="3"/>
      <c r="E64" s="3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55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2020-01-30T09:35:36Z</cp:lastPrinted>
  <dcterms:created xsi:type="dcterms:W3CDTF">2004-01-09T07:03:24Z</dcterms:created>
  <dcterms:modified xsi:type="dcterms:W3CDTF">2020-02-10T07:10:04Z</dcterms:modified>
  <cp:category/>
  <cp:version/>
  <cp:contentType/>
  <cp:contentStatus/>
</cp:coreProperties>
</file>